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/>
  </bookViews>
  <sheets>
    <sheet name="第二季度" sheetId="7" r:id="rId1"/>
  </sheets>
  <definedNames>
    <definedName name="_xlnm._FilterDatabase" localSheetId="0" hidden="1">第二季度!$A$5:$AD$26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<sst xmlns="http://schemas.openxmlformats.org/spreadsheetml/2006/main" count="61" uniqueCount="41">
  <si>
    <t>附件1：</t>
  </si>
  <si>
    <t>永靖县牛羊产业达标提升奖补资金分配表（第三季度）</t>
  </si>
  <si>
    <t>单位名称：永靖县农业农村局</t>
  </si>
  <si>
    <t>序号</t>
  </si>
  <si>
    <t>乡（镇）</t>
  </si>
  <si>
    <t>户/次</t>
  </si>
  <si>
    <t>资金（万元）</t>
  </si>
  <si>
    <t>牛产业（脱贫户）</t>
  </si>
  <si>
    <t>牛产业（一般户）</t>
  </si>
  <si>
    <t>牛产业（监测户）</t>
  </si>
  <si>
    <t>牛羊混饲牛产业（脱贫户）</t>
  </si>
  <si>
    <t>牛羊混饲牛产业（一般户）</t>
  </si>
  <si>
    <t>牛羊混饲牛产业（监测户）</t>
  </si>
  <si>
    <t>羊（脱贫户）</t>
  </si>
  <si>
    <t>羊（一般户）</t>
  </si>
  <si>
    <t>羊（监测户）</t>
  </si>
  <si>
    <t>牛单户</t>
  </si>
  <si>
    <t>牛羊混
饲牛单户</t>
  </si>
  <si>
    <t>羊单户</t>
  </si>
  <si>
    <t>户数</t>
  </si>
  <si>
    <t>头数</t>
  </si>
  <si>
    <t>补助资金（万元）</t>
  </si>
  <si>
    <t>补助资金
（万元）</t>
  </si>
  <si>
    <t>陈井镇</t>
  </si>
  <si>
    <t>川城镇</t>
  </si>
  <si>
    <t>关山乡</t>
  </si>
  <si>
    <t>红泉镇</t>
  </si>
  <si>
    <t>刘家峡镇</t>
  </si>
  <si>
    <t>坪沟乡</t>
  </si>
  <si>
    <t>三条岘乡</t>
  </si>
  <si>
    <t>三塬镇</t>
  </si>
  <si>
    <t>太极镇</t>
  </si>
  <si>
    <t>王台镇</t>
  </si>
  <si>
    <t>西河镇</t>
  </si>
  <si>
    <t>岘塬镇</t>
  </si>
  <si>
    <t>小岭乡</t>
  </si>
  <si>
    <t>新寺乡</t>
  </si>
  <si>
    <t>徐顶乡</t>
  </si>
  <si>
    <t>盐锅峡镇</t>
  </si>
  <si>
    <t>杨塔乡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</si>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</sst>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仿宋_GB2312"/>
      <charset val="134"/>
    </font>
    <font>
      <b/>
      <sz val="11"/>
      <name val="仿宋_GB2312"/>
      <charset val="134"/>
    </font>
    <font>
      <b/>
      <sz val="16"/>
      <name val="仿宋_GB2312"/>
      <charset val="134"/>
    </font>
    <font>
      <b/>
      <sz val="16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4"/>
      <name val="仿宋_GB2312"/>
      <charset val="134"/>
    </font>
    <font>
      <b/>
      <sz val="2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7"/>
  <sheetViews>
    <sheetView tabSelected="1" zoomScale="66" zoomScaleNormal="66" zoomScaleSheetLayoutView="85" workbookViewId="0">
      <pane ySplit="5" topLeftCell="A6" activePane="bottomLeft" state="frozen"/>
      <selection/>
      <selection pane="bottomLeft" activeCell="A1" sqref="A1:B1"/>
    </sheetView>
  </sheetViews>
  <sheetFormatPr defaultColWidth="9" defaultRowHeight="20.25"/>
  <cols>
    <col min="1" max="1" width="6.26666666666667" style="1" customWidth="1"/>
    <col min="2" max="2" width="12.7" style="1" customWidth="1"/>
    <col min="3" max="15" width="8.80833333333333" style="1" customWidth="1"/>
    <col min="16" max="24" width="8.80833333333333" style="6" customWidth="1"/>
    <col min="25" max="30" width="8.80833333333333" style="1" customWidth="1"/>
    <col min="31" max="16384" width="9" style="7"/>
  </cols>
  <sheetData>
    <row r="1" ht="18.75" spans="1:6">
      <c r="A1" s="8" t="s">
        <v>0</v>
      </c>
      <c r="B1" s="8"/>
      <c r="C1" s="9"/>
      <c r="D1" s="9"/>
      <c r="E1" s="9"/>
      <c r="F1" s="9"/>
    </row>
    <row r="2" s="1" customFormat="1" ht="32" customHeight="1" spans="1:3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22"/>
      <c r="Q2" s="22"/>
      <c r="R2" s="22"/>
      <c r="S2" s="22"/>
      <c r="T2" s="22"/>
      <c r="U2" s="22"/>
      <c r="V2" s="22"/>
      <c r="W2" s="22"/>
      <c r="X2" s="22"/>
      <c r="Y2" s="10"/>
      <c r="Z2" s="10"/>
      <c r="AA2" s="10"/>
      <c r="AB2" s="10"/>
      <c r="AC2" s="10"/>
      <c r="AD2" s="10"/>
    </row>
    <row r="3" s="1" customFormat="1" ht="21" customHeight="1" spans="1:30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3"/>
      <c r="Q3" s="23"/>
      <c r="R3" s="23"/>
      <c r="S3" s="23"/>
      <c r="T3" s="23"/>
      <c r="U3" s="23"/>
      <c r="V3" s="23"/>
      <c r="W3" s="23"/>
      <c r="X3" s="23"/>
      <c r="Y3" s="12"/>
      <c r="Z3" s="12"/>
      <c r="AA3" s="12"/>
      <c r="AB3" s="12"/>
      <c r="AC3" s="12"/>
      <c r="AD3" s="12"/>
    </row>
    <row r="4" s="2" customFormat="1" ht="27" customHeight="1" spans="1:30">
      <c r="A4" s="13" t="s">
        <v>3</v>
      </c>
      <c r="B4" s="14" t="s">
        <v>4</v>
      </c>
      <c r="C4" s="15" t="s">
        <v>5</v>
      </c>
      <c r="D4" s="14" t="s">
        <v>6</v>
      </c>
      <c r="E4" s="16"/>
      <c r="F4" s="16"/>
      <c r="G4" s="13" t="s">
        <v>7</v>
      </c>
      <c r="H4" s="13"/>
      <c r="I4" s="13"/>
      <c r="J4" s="18" t="s">
        <v>8</v>
      </c>
      <c r="K4" s="18"/>
      <c r="L4" s="18"/>
      <c r="M4" s="18" t="s">
        <v>9</v>
      </c>
      <c r="N4" s="18"/>
      <c r="O4" s="18"/>
      <c r="P4" s="24" t="s">
        <v>10</v>
      </c>
      <c r="Q4" s="24"/>
      <c r="R4" s="24"/>
      <c r="S4" s="25" t="s">
        <v>11</v>
      </c>
      <c r="T4" s="25"/>
      <c r="U4" s="25"/>
      <c r="V4" s="25" t="s">
        <v>12</v>
      </c>
      <c r="W4" s="25"/>
      <c r="X4" s="25"/>
      <c r="Y4" s="18" t="s">
        <v>13</v>
      </c>
      <c r="Z4" s="18"/>
      <c r="AA4" s="18" t="s">
        <v>14</v>
      </c>
      <c r="AB4" s="18"/>
      <c r="AC4" s="18" t="s">
        <v>15</v>
      </c>
      <c r="AD4" s="18"/>
    </row>
    <row r="5" s="2" customFormat="1" ht="68" customHeight="1" spans="1:30">
      <c r="A5" s="13"/>
      <c r="B5" s="14"/>
      <c r="C5" s="17"/>
      <c r="D5" s="14" t="s">
        <v>16</v>
      </c>
      <c r="E5" s="14" t="s">
        <v>17</v>
      </c>
      <c r="F5" s="14" t="s">
        <v>18</v>
      </c>
      <c r="G5" s="18" t="s">
        <v>19</v>
      </c>
      <c r="H5" s="13" t="s">
        <v>20</v>
      </c>
      <c r="I5" s="13" t="s">
        <v>21</v>
      </c>
      <c r="J5" s="18" t="s">
        <v>19</v>
      </c>
      <c r="K5" s="13" t="s">
        <v>20</v>
      </c>
      <c r="L5" s="13" t="s">
        <v>21</v>
      </c>
      <c r="M5" s="18" t="s">
        <v>19</v>
      </c>
      <c r="N5" s="13" t="s">
        <v>20</v>
      </c>
      <c r="O5" s="13" t="s">
        <v>21</v>
      </c>
      <c r="P5" s="25" t="s">
        <v>19</v>
      </c>
      <c r="Q5" s="24" t="s">
        <v>20</v>
      </c>
      <c r="R5" s="24" t="s">
        <v>21</v>
      </c>
      <c r="S5" s="25" t="s">
        <v>19</v>
      </c>
      <c r="T5" s="24" t="s">
        <v>20</v>
      </c>
      <c r="U5" s="24" t="s">
        <v>21</v>
      </c>
      <c r="V5" s="25" t="s">
        <v>19</v>
      </c>
      <c r="W5" s="25" t="s">
        <v>20</v>
      </c>
      <c r="X5" s="24" t="s">
        <v>21</v>
      </c>
      <c r="Y5" s="18" t="s">
        <v>19</v>
      </c>
      <c r="Z5" s="13" t="s">
        <v>22</v>
      </c>
      <c r="AA5" s="18" t="s">
        <v>19</v>
      </c>
      <c r="AB5" s="13" t="s">
        <v>22</v>
      </c>
      <c r="AC5" s="18" t="s">
        <v>19</v>
      </c>
      <c r="AD5" s="13" t="s">
        <v>22</v>
      </c>
    </row>
    <row r="6" s="3" customFormat="1" ht="43" customHeight="1" spans="1:30">
      <c r="A6" s="19">
        <v>1</v>
      </c>
      <c r="B6" s="20" t="s">
        <v>23</v>
      </c>
      <c r="C6" s="19">
        <f>G6+J6+M6+Y6+AA6+AC6</f>
        <v>29</v>
      </c>
      <c r="D6" s="19">
        <f>I6+L6+O6</f>
        <v>2.9</v>
      </c>
      <c r="E6" s="19">
        <v>0</v>
      </c>
      <c r="F6" s="19">
        <f>Z6+AB6+AD6</f>
        <v>2.2</v>
      </c>
      <c r="G6" s="19">
        <v>2</v>
      </c>
      <c r="H6" s="19">
        <v>3</v>
      </c>
      <c r="I6" s="19">
        <v>0.3</v>
      </c>
      <c r="J6" s="19">
        <v>5</v>
      </c>
      <c r="K6" s="19">
        <v>19</v>
      </c>
      <c r="L6" s="19">
        <v>1.9</v>
      </c>
      <c r="M6" s="19">
        <v>3</v>
      </c>
      <c r="N6" s="19">
        <v>7</v>
      </c>
      <c r="O6" s="19">
        <v>0.7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5</v>
      </c>
      <c r="Z6" s="19">
        <v>0.5</v>
      </c>
      <c r="AA6" s="19">
        <v>11</v>
      </c>
      <c r="AB6" s="19">
        <v>1.1</v>
      </c>
      <c r="AC6" s="19">
        <v>3</v>
      </c>
      <c r="AD6" s="19">
        <v>0.6</v>
      </c>
    </row>
    <row r="7" s="3" customFormat="1" ht="43" customHeight="1" spans="1:30">
      <c r="A7" s="19">
        <v>2</v>
      </c>
      <c r="B7" s="20" t="s">
        <v>24</v>
      </c>
      <c r="C7" s="19">
        <f>G7+J7+M7+P7+V7+Y7+AA7+AC7</f>
        <v>325</v>
      </c>
      <c r="D7" s="19">
        <f>I7+L7+O7</f>
        <v>54.8</v>
      </c>
      <c r="E7" s="19">
        <f>R7+X7</f>
        <v>2.7</v>
      </c>
      <c r="F7" s="19">
        <f>Z7+AB7+AD7</f>
        <v>3.5</v>
      </c>
      <c r="G7" s="19">
        <v>216</v>
      </c>
      <c r="H7" s="19">
        <v>421</v>
      </c>
      <c r="I7" s="19">
        <v>42.1</v>
      </c>
      <c r="J7" s="19">
        <v>28</v>
      </c>
      <c r="K7" s="19">
        <v>58</v>
      </c>
      <c r="L7" s="19">
        <v>5.8</v>
      </c>
      <c r="M7" s="19">
        <v>40</v>
      </c>
      <c r="N7" s="19">
        <v>69</v>
      </c>
      <c r="O7" s="19">
        <v>6.9</v>
      </c>
      <c r="P7" s="19">
        <v>8</v>
      </c>
      <c r="Q7" s="19">
        <v>21</v>
      </c>
      <c r="R7" s="19">
        <v>2.1</v>
      </c>
      <c r="S7" s="19">
        <v>0</v>
      </c>
      <c r="T7" s="19">
        <v>0</v>
      </c>
      <c r="U7" s="19">
        <v>0</v>
      </c>
      <c r="V7" s="19">
        <v>2</v>
      </c>
      <c r="W7" s="19">
        <v>6</v>
      </c>
      <c r="X7" s="19">
        <v>0.6</v>
      </c>
      <c r="Y7" s="19">
        <v>24</v>
      </c>
      <c r="Z7" s="19">
        <v>2.4</v>
      </c>
      <c r="AA7" s="19">
        <v>3</v>
      </c>
      <c r="AB7" s="19">
        <v>0.3</v>
      </c>
      <c r="AC7" s="19">
        <v>4</v>
      </c>
      <c r="AD7" s="19">
        <v>0.8</v>
      </c>
    </row>
    <row r="8" s="3" customFormat="1" ht="43" customHeight="1" spans="1:30">
      <c r="A8" s="19">
        <v>3</v>
      </c>
      <c r="B8" s="20" t="s">
        <v>25</v>
      </c>
      <c r="C8" s="19">
        <f>G8+Y8+AA8+AC8</f>
        <v>12</v>
      </c>
      <c r="D8" s="19">
        <f>I8</f>
        <v>0.4</v>
      </c>
      <c r="E8" s="19">
        <v>0</v>
      </c>
      <c r="F8" s="19">
        <f>Z8+AB8+AD8</f>
        <v>1</v>
      </c>
      <c r="G8" s="19">
        <v>4</v>
      </c>
      <c r="H8" s="19">
        <v>4</v>
      </c>
      <c r="I8" s="19">
        <v>0.4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5</v>
      </c>
      <c r="Z8" s="19">
        <v>0.5</v>
      </c>
      <c r="AA8" s="19">
        <v>1</v>
      </c>
      <c r="AB8" s="19">
        <v>0.1</v>
      </c>
      <c r="AC8" s="19">
        <v>2</v>
      </c>
      <c r="AD8" s="19">
        <v>0.4</v>
      </c>
    </row>
    <row r="9" s="3" customFormat="1" ht="43" customHeight="1" spans="1:30">
      <c r="A9" s="19">
        <v>4</v>
      </c>
      <c r="B9" s="20" t="s">
        <v>26</v>
      </c>
      <c r="C9" s="19">
        <f>G9+J9+M9+Y9+AC9</f>
        <v>101</v>
      </c>
      <c r="D9" s="19">
        <f>I9+L9+O9</f>
        <v>17.5</v>
      </c>
      <c r="E9" s="19">
        <v>0</v>
      </c>
      <c r="F9" s="19">
        <f>Z9+AD9</f>
        <v>1.1</v>
      </c>
      <c r="G9" s="19">
        <v>65</v>
      </c>
      <c r="H9" s="19">
        <v>117</v>
      </c>
      <c r="I9" s="19">
        <v>11.7</v>
      </c>
      <c r="J9" s="19">
        <v>13</v>
      </c>
      <c r="K9" s="19">
        <v>26</v>
      </c>
      <c r="L9" s="19">
        <v>2.6</v>
      </c>
      <c r="M9" s="19">
        <v>16</v>
      </c>
      <c r="N9" s="19">
        <v>32</v>
      </c>
      <c r="O9" s="19">
        <v>3.2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3</v>
      </c>
      <c r="Z9" s="19">
        <v>0.3</v>
      </c>
      <c r="AA9" s="19">
        <v>0</v>
      </c>
      <c r="AB9" s="19">
        <v>0</v>
      </c>
      <c r="AC9" s="19">
        <v>4</v>
      </c>
      <c r="AD9" s="19">
        <v>0.8</v>
      </c>
    </row>
    <row r="10" s="3" customFormat="1" ht="43" customHeight="1" spans="1:30">
      <c r="A10" s="19">
        <v>5</v>
      </c>
      <c r="B10" s="20" t="s">
        <v>27</v>
      </c>
      <c r="C10" s="19">
        <f>G10+J10+M10+P10+S10+V10+Y10+AA10</f>
        <v>75</v>
      </c>
      <c r="D10" s="19">
        <f>I10+L10+O10</f>
        <v>14.9</v>
      </c>
      <c r="E10" s="19">
        <f>R10+U10+X10</f>
        <v>4.8</v>
      </c>
      <c r="F10" s="19">
        <f>Z10+AB10</f>
        <v>0.5</v>
      </c>
      <c r="G10" s="19">
        <v>28</v>
      </c>
      <c r="H10" s="19">
        <v>63</v>
      </c>
      <c r="I10" s="19">
        <v>6.3</v>
      </c>
      <c r="J10" s="19">
        <v>18</v>
      </c>
      <c r="K10" s="19">
        <v>82</v>
      </c>
      <c r="L10" s="19">
        <v>8.2</v>
      </c>
      <c r="M10" s="19">
        <v>2</v>
      </c>
      <c r="N10" s="19">
        <v>4</v>
      </c>
      <c r="O10" s="19">
        <v>0.4</v>
      </c>
      <c r="P10" s="19">
        <v>16</v>
      </c>
      <c r="Q10" s="19">
        <v>31</v>
      </c>
      <c r="R10" s="19">
        <v>3.1</v>
      </c>
      <c r="S10" s="19">
        <v>4</v>
      </c>
      <c r="T10" s="19">
        <v>13</v>
      </c>
      <c r="U10" s="19">
        <v>1.3</v>
      </c>
      <c r="V10" s="19">
        <v>2</v>
      </c>
      <c r="W10" s="19">
        <v>4</v>
      </c>
      <c r="X10" s="19">
        <v>0.4</v>
      </c>
      <c r="Y10" s="19">
        <v>1</v>
      </c>
      <c r="Z10" s="19">
        <v>0.1</v>
      </c>
      <c r="AA10" s="19">
        <v>4</v>
      </c>
      <c r="AB10" s="19">
        <v>0.4</v>
      </c>
      <c r="AC10" s="19">
        <v>0</v>
      </c>
      <c r="AD10" s="19">
        <v>0</v>
      </c>
    </row>
    <row r="11" s="3" customFormat="1" ht="43" customHeight="1" spans="1:30">
      <c r="A11" s="19">
        <v>6</v>
      </c>
      <c r="B11" s="20" t="s">
        <v>28</v>
      </c>
      <c r="C11" s="19">
        <f>G11+J11+M11+P11+S11+V11+Y11</f>
        <v>57</v>
      </c>
      <c r="D11" s="19">
        <f>I11+L11+O11</f>
        <v>3.2</v>
      </c>
      <c r="E11" s="19">
        <f>R11+U11+X11</f>
        <v>8.3</v>
      </c>
      <c r="F11" s="19">
        <f>Z11</f>
        <v>0.1</v>
      </c>
      <c r="G11" s="19">
        <v>14</v>
      </c>
      <c r="H11" s="19">
        <v>26</v>
      </c>
      <c r="I11" s="19">
        <v>2.6</v>
      </c>
      <c r="J11" s="19">
        <v>1</v>
      </c>
      <c r="K11" s="19">
        <v>3</v>
      </c>
      <c r="L11" s="19">
        <v>0.3</v>
      </c>
      <c r="M11" s="19">
        <v>3</v>
      </c>
      <c r="N11" s="19">
        <v>3</v>
      </c>
      <c r="O11" s="19">
        <v>0.3</v>
      </c>
      <c r="P11" s="19">
        <v>27</v>
      </c>
      <c r="Q11" s="19">
        <v>63</v>
      </c>
      <c r="R11" s="19">
        <v>6.3</v>
      </c>
      <c r="S11" s="19">
        <v>7</v>
      </c>
      <c r="T11" s="19">
        <v>12</v>
      </c>
      <c r="U11" s="19">
        <v>1.2</v>
      </c>
      <c r="V11" s="19">
        <v>4</v>
      </c>
      <c r="W11" s="19">
        <v>8</v>
      </c>
      <c r="X11" s="19">
        <v>0.8</v>
      </c>
      <c r="Y11" s="19">
        <v>1</v>
      </c>
      <c r="Z11" s="19">
        <v>0.1</v>
      </c>
      <c r="AA11" s="19">
        <v>0</v>
      </c>
      <c r="AB11" s="19">
        <v>0</v>
      </c>
      <c r="AC11" s="19">
        <v>0</v>
      </c>
      <c r="AD11" s="19">
        <v>0</v>
      </c>
    </row>
    <row r="12" s="3" customFormat="1" ht="43" customHeight="1" spans="1:30">
      <c r="A12" s="19">
        <v>7</v>
      </c>
      <c r="B12" s="20" t="s">
        <v>29</v>
      </c>
      <c r="C12" s="19">
        <f>G12+J12</f>
        <v>30</v>
      </c>
      <c r="D12" s="19">
        <f>I12+L12</f>
        <v>13.6</v>
      </c>
      <c r="E12" s="19">
        <v>0</v>
      </c>
      <c r="F12" s="19">
        <v>0</v>
      </c>
      <c r="G12" s="19">
        <v>17</v>
      </c>
      <c r="H12" s="19">
        <v>87</v>
      </c>
      <c r="I12" s="19">
        <v>8.7</v>
      </c>
      <c r="J12" s="19">
        <v>13</v>
      </c>
      <c r="K12" s="19">
        <v>49</v>
      </c>
      <c r="L12" s="19">
        <v>4.9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</row>
    <row r="13" s="3" customFormat="1" ht="43" customHeight="1" spans="1:30">
      <c r="A13" s="19">
        <v>8</v>
      </c>
      <c r="B13" s="20" t="s">
        <v>30</v>
      </c>
      <c r="C13" s="19">
        <f>G13+J13+M13+P13+Y13+AA13</f>
        <v>55</v>
      </c>
      <c r="D13" s="19">
        <f>I13+L13+O13</f>
        <v>16.3</v>
      </c>
      <c r="E13" s="19">
        <f>R13</f>
        <v>0.2</v>
      </c>
      <c r="F13" s="19">
        <f>Z13+AB13</f>
        <v>0.4</v>
      </c>
      <c r="G13" s="19">
        <v>9</v>
      </c>
      <c r="H13" s="19">
        <v>22</v>
      </c>
      <c r="I13" s="19">
        <v>2.2</v>
      </c>
      <c r="J13" s="19">
        <v>40</v>
      </c>
      <c r="K13" s="19">
        <v>140</v>
      </c>
      <c r="L13" s="19">
        <v>14</v>
      </c>
      <c r="M13" s="19">
        <v>1</v>
      </c>
      <c r="N13" s="19">
        <v>1</v>
      </c>
      <c r="O13" s="19">
        <v>0.1</v>
      </c>
      <c r="P13" s="19">
        <v>1</v>
      </c>
      <c r="Q13" s="19">
        <v>2</v>
      </c>
      <c r="R13" s="19">
        <v>0.2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2</v>
      </c>
      <c r="Z13" s="19">
        <v>0.2</v>
      </c>
      <c r="AA13" s="19">
        <v>2</v>
      </c>
      <c r="AB13" s="19">
        <v>0.2</v>
      </c>
      <c r="AC13" s="19">
        <v>0</v>
      </c>
      <c r="AD13" s="19">
        <v>0</v>
      </c>
    </row>
    <row r="14" s="3" customFormat="1" ht="43" customHeight="1" spans="1:30">
      <c r="A14" s="19">
        <v>9</v>
      </c>
      <c r="B14" s="20" t="s">
        <v>31</v>
      </c>
      <c r="C14" s="19">
        <f>G14+J14+Y14+AA14</f>
        <v>29</v>
      </c>
      <c r="D14" s="19">
        <f>I14+L14</f>
        <v>4.2</v>
      </c>
      <c r="E14" s="19">
        <v>0</v>
      </c>
      <c r="F14" s="19">
        <f>Z14+AB14</f>
        <v>0.8</v>
      </c>
      <c r="G14" s="19">
        <v>3</v>
      </c>
      <c r="H14" s="19">
        <v>4</v>
      </c>
      <c r="I14" s="19">
        <v>0.4</v>
      </c>
      <c r="J14" s="19">
        <v>18</v>
      </c>
      <c r="K14" s="19">
        <v>38</v>
      </c>
      <c r="L14" s="19">
        <v>3.8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2</v>
      </c>
      <c r="Z14" s="19">
        <v>0.2</v>
      </c>
      <c r="AA14" s="19">
        <v>6</v>
      </c>
      <c r="AB14" s="19">
        <v>0.6</v>
      </c>
      <c r="AC14" s="19">
        <v>0</v>
      </c>
      <c r="AD14" s="19">
        <v>0</v>
      </c>
    </row>
    <row r="15" s="3" customFormat="1" ht="43" customHeight="1" spans="1:30">
      <c r="A15" s="19">
        <v>10</v>
      </c>
      <c r="B15" s="20" t="s">
        <v>32</v>
      </c>
      <c r="C15" s="19">
        <f>G15+J15+M15+P15+V15+Y15+AA15+AC15</f>
        <v>149</v>
      </c>
      <c r="D15" s="19">
        <f>I15+L15+O15</f>
        <v>23.2</v>
      </c>
      <c r="E15" s="19">
        <f>R15+X15</f>
        <v>3.6</v>
      </c>
      <c r="F15" s="19">
        <f>Z15+AB15+AD15</f>
        <v>0.9</v>
      </c>
      <c r="G15" s="19">
        <v>96</v>
      </c>
      <c r="H15" s="19">
        <v>177</v>
      </c>
      <c r="I15" s="19">
        <v>17.7</v>
      </c>
      <c r="J15" s="19">
        <v>19</v>
      </c>
      <c r="K15" s="19">
        <v>48</v>
      </c>
      <c r="L15" s="19">
        <v>4.8</v>
      </c>
      <c r="M15" s="19">
        <v>5</v>
      </c>
      <c r="N15" s="19">
        <v>7</v>
      </c>
      <c r="O15" s="19">
        <v>0.7</v>
      </c>
      <c r="P15" s="19">
        <v>16</v>
      </c>
      <c r="Q15" s="19">
        <v>26</v>
      </c>
      <c r="R15" s="19">
        <v>2.6</v>
      </c>
      <c r="S15" s="19">
        <v>0</v>
      </c>
      <c r="T15" s="19">
        <v>0</v>
      </c>
      <c r="U15" s="19">
        <v>0</v>
      </c>
      <c r="V15" s="19">
        <v>5</v>
      </c>
      <c r="W15" s="19">
        <v>10</v>
      </c>
      <c r="X15" s="19">
        <v>1</v>
      </c>
      <c r="Y15" s="19">
        <v>6</v>
      </c>
      <c r="Z15" s="19">
        <v>0.6</v>
      </c>
      <c r="AA15" s="19">
        <v>1</v>
      </c>
      <c r="AB15" s="19">
        <v>0.1</v>
      </c>
      <c r="AC15" s="19">
        <v>1</v>
      </c>
      <c r="AD15" s="19">
        <v>0.2</v>
      </c>
    </row>
    <row r="16" s="3" customFormat="1" ht="43" customHeight="1" spans="1:30">
      <c r="A16" s="19">
        <v>11</v>
      </c>
      <c r="B16" s="20" t="s">
        <v>33</v>
      </c>
      <c r="C16" s="19">
        <f>G16+J16+AA16</f>
        <v>24</v>
      </c>
      <c r="D16" s="19">
        <f>I16+L16</f>
        <v>4.6</v>
      </c>
      <c r="E16" s="19">
        <v>0</v>
      </c>
      <c r="F16" s="19">
        <f>AB16</f>
        <v>0.4</v>
      </c>
      <c r="G16" s="19">
        <v>2</v>
      </c>
      <c r="H16" s="19">
        <v>6</v>
      </c>
      <c r="I16" s="19">
        <v>0.6</v>
      </c>
      <c r="J16" s="19">
        <v>18</v>
      </c>
      <c r="K16" s="19">
        <v>40</v>
      </c>
      <c r="L16" s="19">
        <v>4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4</v>
      </c>
      <c r="AB16" s="19">
        <v>0.4</v>
      </c>
      <c r="AC16" s="19">
        <v>0</v>
      </c>
      <c r="AD16" s="19">
        <v>0</v>
      </c>
    </row>
    <row r="17" s="3" customFormat="1" ht="43" customHeight="1" spans="1:30">
      <c r="A17" s="19">
        <v>12</v>
      </c>
      <c r="B17" s="20" t="s">
        <v>34</v>
      </c>
      <c r="C17" s="19">
        <f>G17+J17</f>
        <v>18</v>
      </c>
      <c r="D17" s="19">
        <f>I17+L17</f>
        <v>6.8</v>
      </c>
      <c r="E17" s="19">
        <v>0</v>
      </c>
      <c r="F17" s="19">
        <v>0</v>
      </c>
      <c r="G17" s="19">
        <v>3</v>
      </c>
      <c r="H17" s="19">
        <v>12</v>
      </c>
      <c r="I17" s="19">
        <v>1.2</v>
      </c>
      <c r="J17" s="19">
        <v>15</v>
      </c>
      <c r="K17" s="19">
        <v>56</v>
      </c>
      <c r="L17" s="19">
        <v>5.6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</row>
    <row r="18" s="3" customFormat="1" ht="43" customHeight="1" spans="1:30">
      <c r="A18" s="19">
        <v>13</v>
      </c>
      <c r="B18" s="20" t="s">
        <v>35</v>
      </c>
      <c r="C18" s="19">
        <f>G18+J18+M18+P18+S18+V18+Y18+AC18</f>
        <v>345</v>
      </c>
      <c r="D18" s="19">
        <f>I18+L18+O18</f>
        <v>46.9</v>
      </c>
      <c r="E18" s="19">
        <f>R18+U18+X18</f>
        <v>18</v>
      </c>
      <c r="F18" s="19">
        <f>Z18+AD18</f>
        <v>1.8</v>
      </c>
      <c r="G18" s="19">
        <v>161</v>
      </c>
      <c r="H18" s="19">
        <v>345</v>
      </c>
      <c r="I18" s="19">
        <v>34.5</v>
      </c>
      <c r="J18" s="19">
        <v>39</v>
      </c>
      <c r="K18" s="19">
        <v>67</v>
      </c>
      <c r="L18" s="19">
        <v>6.7</v>
      </c>
      <c r="M18" s="19">
        <v>37</v>
      </c>
      <c r="N18" s="19">
        <v>57</v>
      </c>
      <c r="O18" s="19">
        <v>5.7</v>
      </c>
      <c r="P18" s="19">
        <v>77</v>
      </c>
      <c r="Q18" s="19">
        <v>145</v>
      </c>
      <c r="R18" s="19">
        <v>14.5</v>
      </c>
      <c r="S18" s="19">
        <v>6</v>
      </c>
      <c r="T18" s="19">
        <v>9</v>
      </c>
      <c r="U18" s="19">
        <v>0.9</v>
      </c>
      <c r="V18" s="19">
        <v>9</v>
      </c>
      <c r="W18" s="19">
        <v>26</v>
      </c>
      <c r="X18" s="19">
        <v>2.6</v>
      </c>
      <c r="Y18" s="19">
        <v>14</v>
      </c>
      <c r="Z18" s="19">
        <v>1.4</v>
      </c>
      <c r="AA18" s="19">
        <v>0</v>
      </c>
      <c r="AB18" s="19">
        <v>0</v>
      </c>
      <c r="AC18" s="19">
        <v>2</v>
      </c>
      <c r="AD18" s="19">
        <v>0.4</v>
      </c>
    </row>
    <row r="19" s="3" customFormat="1" ht="43" customHeight="1" spans="1:30">
      <c r="A19" s="19">
        <v>14</v>
      </c>
      <c r="B19" s="20" t="s">
        <v>36</v>
      </c>
      <c r="C19" s="19">
        <f>G19+J19+M19</f>
        <v>364</v>
      </c>
      <c r="D19" s="19">
        <f>I19+L19+O19</f>
        <v>105.9</v>
      </c>
      <c r="E19" s="19">
        <v>0</v>
      </c>
      <c r="F19" s="19">
        <v>0</v>
      </c>
      <c r="G19" s="19">
        <v>298</v>
      </c>
      <c r="H19" s="19">
        <v>865</v>
      </c>
      <c r="I19" s="19">
        <v>86.5</v>
      </c>
      <c r="J19" s="19">
        <v>19</v>
      </c>
      <c r="K19" s="19">
        <v>50</v>
      </c>
      <c r="L19" s="19">
        <v>5</v>
      </c>
      <c r="M19" s="19">
        <v>47</v>
      </c>
      <c r="N19" s="19">
        <v>144</v>
      </c>
      <c r="O19" s="19">
        <v>14.4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</row>
    <row r="20" s="3" customFormat="1" ht="43" customHeight="1" spans="1:30">
      <c r="A20" s="19">
        <v>15</v>
      </c>
      <c r="B20" s="20" t="s">
        <v>37</v>
      </c>
      <c r="C20" s="19">
        <f>G20+Y20+AA20</f>
        <v>4</v>
      </c>
      <c r="D20" s="19">
        <f>I20</f>
        <v>0.3</v>
      </c>
      <c r="E20" s="19">
        <v>0</v>
      </c>
      <c r="F20" s="19">
        <f>Z20+AB20</f>
        <v>0.2</v>
      </c>
      <c r="G20" s="19">
        <v>2</v>
      </c>
      <c r="H20" s="19">
        <v>3</v>
      </c>
      <c r="I20" s="19">
        <v>0.3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1</v>
      </c>
      <c r="Z20" s="19">
        <v>0.1</v>
      </c>
      <c r="AA20" s="19">
        <v>1</v>
      </c>
      <c r="AB20" s="19">
        <v>0.1</v>
      </c>
      <c r="AC20" s="19">
        <v>0</v>
      </c>
      <c r="AD20" s="19">
        <v>0</v>
      </c>
    </row>
    <row r="21" s="3" customFormat="1" ht="43" customHeight="1" spans="1:30">
      <c r="A21" s="19">
        <v>16</v>
      </c>
      <c r="B21" s="20" t="s">
        <v>38</v>
      </c>
      <c r="C21" s="19">
        <f>G21+J21+M21+S21+Y21+AA21+AC21</f>
        <v>24</v>
      </c>
      <c r="D21" s="19">
        <f>I21+L21+O21</f>
        <v>8.2</v>
      </c>
      <c r="E21" s="19">
        <f>U21</f>
        <v>0.4</v>
      </c>
      <c r="F21" s="19">
        <f>Z21+AB21+AD21</f>
        <v>0.6</v>
      </c>
      <c r="G21" s="19">
        <v>4</v>
      </c>
      <c r="H21" s="19">
        <v>13</v>
      </c>
      <c r="I21" s="19">
        <v>1.3</v>
      </c>
      <c r="J21" s="19">
        <v>12</v>
      </c>
      <c r="K21" s="19">
        <v>66</v>
      </c>
      <c r="L21" s="19">
        <v>6.6</v>
      </c>
      <c r="M21" s="19">
        <v>1</v>
      </c>
      <c r="N21" s="19">
        <v>3</v>
      </c>
      <c r="O21" s="19">
        <v>0.3</v>
      </c>
      <c r="P21" s="19">
        <v>0</v>
      </c>
      <c r="Q21" s="19">
        <v>0</v>
      </c>
      <c r="R21" s="19">
        <v>0</v>
      </c>
      <c r="S21" s="19">
        <v>2</v>
      </c>
      <c r="T21" s="19">
        <v>4</v>
      </c>
      <c r="U21" s="19">
        <v>0.4</v>
      </c>
      <c r="V21" s="19">
        <v>0</v>
      </c>
      <c r="W21" s="19">
        <v>0</v>
      </c>
      <c r="X21" s="19">
        <v>0</v>
      </c>
      <c r="Y21" s="19">
        <v>1</v>
      </c>
      <c r="Z21" s="19">
        <v>0.1</v>
      </c>
      <c r="AA21" s="19">
        <v>3</v>
      </c>
      <c r="AB21" s="19">
        <v>0.3</v>
      </c>
      <c r="AC21" s="19">
        <v>1</v>
      </c>
      <c r="AD21" s="19">
        <v>0.2</v>
      </c>
    </row>
    <row r="22" s="3" customFormat="1" ht="43" customHeight="1" spans="1:30">
      <c r="A22" s="19">
        <v>17</v>
      </c>
      <c r="B22" s="20" t="s">
        <v>39</v>
      </c>
      <c r="C22" s="19">
        <f>G22+J22+M22+P22+S22+V22+Y22+AA22</f>
        <v>89</v>
      </c>
      <c r="D22" s="19">
        <f>I22+L22+O22</f>
        <v>13.9</v>
      </c>
      <c r="E22" s="19">
        <f>R22+U22+X22</f>
        <v>4.4</v>
      </c>
      <c r="F22" s="19">
        <f>Z22+AB22</f>
        <v>0.3</v>
      </c>
      <c r="G22" s="19">
        <v>40</v>
      </c>
      <c r="H22" s="19">
        <v>83</v>
      </c>
      <c r="I22" s="19">
        <v>8.3</v>
      </c>
      <c r="J22" s="19">
        <v>16</v>
      </c>
      <c r="K22" s="19">
        <v>38</v>
      </c>
      <c r="L22" s="19">
        <v>3.8</v>
      </c>
      <c r="M22" s="19">
        <v>9</v>
      </c>
      <c r="N22" s="19">
        <v>18</v>
      </c>
      <c r="O22" s="19">
        <v>1.8</v>
      </c>
      <c r="P22" s="19">
        <v>10</v>
      </c>
      <c r="Q22" s="19">
        <v>21</v>
      </c>
      <c r="R22" s="19">
        <v>2.1</v>
      </c>
      <c r="S22" s="19">
        <v>7</v>
      </c>
      <c r="T22" s="19">
        <v>19</v>
      </c>
      <c r="U22" s="19">
        <v>1.9</v>
      </c>
      <c r="V22" s="19">
        <v>4</v>
      </c>
      <c r="W22" s="19">
        <v>4</v>
      </c>
      <c r="X22" s="19">
        <v>0.4</v>
      </c>
      <c r="Y22" s="19">
        <v>1</v>
      </c>
      <c r="Z22" s="19">
        <v>0.1</v>
      </c>
      <c r="AA22" s="19">
        <v>2</v>
      </c>
      <c r="AB22" s="19">
        <v>0.2</v>
      </c>
      <c r="AC22" s="19">
        <v>0</v>
      </c>
      <c r="AD22" s="19">
        <v>0</v>
      </c>
    </row>
    <row r="23" s="4" customFormat="1" ht="43" customHeight="1" spans="1:30">
      <c r="A23" s="19" t="s">
        <v>40</v>
      </c>
      <c r="B23" s="20"/>
      <c r="C23" s="19">
        <f>SUM(C6:C22)</f>
        <v>1730</v>
      </c>
      <c r="D23" s="19">
        <f>SUM(D6:D22)</f>
        <v>337.6</v>
      </c>
      <c r="E23" s="19">
        <f>SUM(E6:E22)</f>
        <v>42.4</v>
      </c>
      <c r="F23" s="19">
        <f>SUM(F6:F22)</f>
        <v>13.8</v>
      </c>
      <c r="G23" s="19">
        <f t="shared" ref="G23:S23" si="0">SUM(G6:G22)</f>
        <v>964</v>
      </c>
      <c r="H23" s="19">
        <f t="shared" si="0"/>
        <v>2251</v>
      </c>
      <c r="I23" s="19">
        <f t="shared" si="0"/>
        <v>225.1</v>
      </c>
      <c r="J23" s="19">
        <f t="shared" si="0"/>
        <v>274</v>
      </c>
      <c r="K23" s="19">
        <f t="shared" si="0"/>
        <v>780</v>
      </c>
      <c r="L23" s="19">
        <f t="shared" si="0"/>
        <v>78</v>
      </c>
      <c r="M23" s="19">
        <f t="shared" si="0"/>
        <v>164</v>
      </c>
      <c r="N23" s="19">
        <f t="shared" si="0"/>
        <v>345</v>
      </c>
      <c r="O23" s="19">
        <f t="shared" si="0"/>
        <v>34.5</v>
      </c>
      <c r="P23" s="19">
        <f t="shared" si="0"/>
        <v>155</v>
      </c>
      <c r="Q23" s="19">
        <f t="shared" si="0"/>
        <v>309</v>
      </c>
      <c r="R23" s="19">
        <f t="shared" si="0"/>
        <v>30.9</v>
      </c>
      <c r="S23" s="19">
        <f t="shared" si="0"/>
        <v>26</v>
      </c>
      <c r="T23" s="19">
        <f t="shared" ref="T23:AD23" si="1">SUM(T6:T22)</f>
        <v>57</v>
      </c>
      <c r="U23" s="19">
        <f t="shared" si="1"/>
        <v>5.7</v>
      </c>
      <c r="V23" s="19">
        <f t="shared" si="1"/>
        <v>26</v>
      </c>
      <c r="W23" s="19">
        <f t="shared" si="1"/>
        <v>58</v>
      </c>
      <c r="X23" s="19">
        <f t="shared" si="1"/>
        <v>5.8</v>
      </c>
      <c r="Y23" s="19">
        <f t="shared" si="1"/>
        <v>66</v>
      </c>
      <c r="Z23" s="19">
        <f t="shared" si="1"/>
        <v>6.6</v>
      </c>
      <c r="AA23" s="19">
        <f t="shared" si="1"/>
        <v>38</v>
      </c>
      <c r="AB23" s="19">
        <f t="shared" si="1"/>
        <v>3.8</v>
      </c>
      <c r="AC23" s="19">
        <f t="shared" si="1"/>
        <v>17</v>
      </c>
      <c r="AD23" s="19">
        <f t="shared" si="1"/>
        <v>3.4</v>
      </c>
    </row>
    <row r="24" s="5" customFormat="1" ht="27" customHeight="1" spans="1:30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6"/>
      <c r="Q24" s="26"/>
      <c r="R24" s="26"/>
      <c r="S24" s="26"/>
      <c r="T24" s="26"/>
      <c r="U24" s="26"/>
      <c r="V24" s="26"/>
      <c r="W24" s="26"/>
      <c r="X24" s="26"/>
      <c r="Y24" s="21"/>
      <c r="Z24" s="21"/>
      <c r="AA24" s="21"/>
      <c r="AB24" s="21"/>
      <c r="AC24" s="21"/>
      <c r="AD24" s="21"/>
    </row>
    <row r="25" s="5" customFormat="1" ht="27" customHeight="1" spans="1:30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6"/>
      <c r="Q25" s="26"/>
      <c r="R25" s="26"/>
      <c r="S25" s="26"/>
      <c r="T25" s="26"/>
      <c r="U25" s="26"/>
      <c r="V25" s="26"/>
      <c r="W25" s="26"/>
      <c r="X25" s="26"/>
      <c r="Y25" s="21"/>
      <c r="Z25" s="21"/>
      <c r="AA25" s="21"/>
      <c r="AB25" s="21"/>
      <c r="AC25" s="21"/>
      <c r="AD25" s="21"/>
    </row>
    <row r="26" s="5" customFormat="1" ht="27" customHeight="1" spans="1:30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6"/>
      <c r="Q26" s="26"/>
      <c r="R26" s="26"/>
      <c r="S26" s="26"/>
      <c r="T26" s="26"/>
      <c r="U26" s="26"/>
      <c r="V26" s="26"/>
      <c r="W26" s="26"/>
      <c r="X26" s="26"/>
      <c r="Y26" s="21"/>
      <c r="Z26" s="21"/>
      <c r="AA26" s="21"/>
      <c r="AB26" s="21"/>
      <c r="AC26" s="21"/>
      <c r="AD26" s="21"/>
    </row>
    <row r="27" s="5" customFormat="1" ht="27" customHeight="1" spans="1:30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6"/>
      <c r="Q27" s="26"/>
      <c r="R27" s="26"/>
      <c r="S27" s="26"/>
      <c r="T27" s="26"/>
      <c r="U27" s="26"/>
      <c r="V27" s="26"/>
      <c r="W27" s="26"/>
      <c r="X27" s="26"/>
      <c r="Y27" s="21"/>
      <c r="Z27" s="21"/>
      <c r="AA27" s="21"/>
      <c r="AB27" s="21"/>
      <c r="AC27" s="21"/>
      <c r="AD27" s="21"/>
    </row>
  </sheetData>
  <autoFilter xmlns:etc="http://www.wps.cn/officeDocument/2017/etCustomData" ref="A5:AD26" etc:filterBottomFollowUsedRange="0">
    <extLst/>
  </autoFilter>
  <sortState ref="6:22">
    <sortCondition ref="B6:B22"/>
  </sortState>
  <mergeCells count="17">
    <mergeCell ref="A1:B1"/>
    <mergeCell ref="A2:AD2"/>
    <mergeCell ref="A3:AD3"/>
    <mergeCell ref="D4:F4"/>
    <mergeCell ref="G4:I4"/>
    <mergeCell ref="J4:L4"/>
    <mergeCell ref="M4:O4"/>
    <mergeCell ref="P4:R4"/>
    <mergeCell ref="S4:U4"/>
    <mergeCell ref="V4:X4"/>
    <mergeCell ref="Y4:Z4"/>
    <mergeCell ref="AA4:AB4"/>
    <mergeCell ref="AC4:AD4"/>
    <mergeCell ref="A23:B23"/>
    <mergeCell ref="A4:A5"/>
    <mergeCell ref="B4:B5"/>
    <mergeCell ref="C4:C5"/>
  </mergeCells>
  <pageMargins left="0.354166666666667" right="0.354166666666667" top="0.550694444444444" bottom="0.431944444444444" header="0.3" footer="0.3"/>
  <pageSetup paperSize="8" scale="78" fitToHeight="0" orientation="landscape"/>
  <headerFooter/>
  <ignoredErrors>
    <ignoredError sqref="F21 D8 D12:D15 D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瓶子</cp:lastModifiedBy>
  <dcterms:created xsi:type="dcterms:W3CDTF">2022-05-31T06:43:00Z</dcterms:created>
  <dcterms:modified xsi:type="dcterms:W3CDTF">2024-09-09T08:10:36Z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CAE62D45028648FC8B6F57B640681A1A_13</vt:lpwstr>
  </property>
</Properties>
</file>